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3" activeTab="0"/>
  </bookViews>
  <sheets>
    <sheet name="Прайс катушки" sheetId="1" r:id="rId1"/>
    <sheet name="Прайс тр-ры" sheetId="2" r:id="rId2"/>
  </sheets>
  <definedNames>
    <definedName name="_xlnm.Print_Area" localSheetId="1">'Прайс тр-ры'!$B$2:$G$52</definedName>
    <definedName name="Excel_BuiltIn_Print_Area_12">#REF!</definedName>
    <definedName name="Excel_BuiltIn_Print_Area_11">#REF!</definedName>
    <definedName name="Excel_BuiltIn_Print_Area_8">#REF!</definedName>
    <definedName name="Excel_BuiltIn_Print_Area_4">#REF!</definedName>
    <definedName name="Excel_BuiltIn_Print_Area_1_1">#REF!</definedName>
    <definedName name="Excel_BuiltIn_Print_Area_2_1">#REF!</definedName>
    <definedName name="Excel_BuiltIn_Print_Area_3">#REF!</definedName>
    <definedName name="Excel_BuiltIn_Print_Area_7">#REF!</definedName>
    <definedName name="Excel_BuiltIn_Print_Area_5">'Прайс тр-ры'!$B$2:$G$45</definedName>
    <definedName name="Excel_BuiltIn_Print_Area_6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<sst xmlns="http://schemas.openxmlformats.org/spreadsheetml/2006/main" count="64" uniqueCount="62">
  <si>
    <r>
      <t xml:space="preserve">                     РЕМОНТ И МОДЕРНИЗАЦИЯ ЭЛЕКТРОДВИГАТЕЛЕЙ И ТРАНСФОРМАТОР                              </t>
    </r>
    <r>
      <rPr>
        <b/>
        <i/>
        <sz val="18"/>
        <color indexed="8"/>
        <rFont val="Arial"/>
        <family val="2"/>
      </rPr>
      <t>ООО «ВладЭлектроРемонт»</t>
    </r>
  </si>
  <si>
    <r>
      <t xml:space="preserve">                    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</t>
    </r>
    <r>
      <rPr>
        <i/>
        <u val="single"/>
        <sz val="10"/>
        <rFont val="Arial"/>
        <family val="2"/>
      </rPr>
      <t>СЕРВИСНЫЙ ЦЕНТР  ВЭМЗ</t>
    </r>
  </si>
  <si>
    <t>Ремонт электромагнитных катушек</t>
  </si>
  <si>
    <t>Масса катушки, кг</t>
  </si>
  <si>
    <t>Количество витков в катушке</t>
  </si>
  <si>
    <t>Коэффициенты, применяемые при расчете ремонта / изготовления аппаратных, полюсных катушек:</t>
  </si>
  <si>
    <t xml:space="preserve">1. Срочное изготовление (до 5 дней ) </t>
  </si>
  <si>
    <t>2. Изготовление каркаса для катушки</t>
  </si>
  <si>
    <t>3. Три или более выводных концов</t>
  </si>
  <si>
    <t xml:space="preserve">4. Пять или более катушек одного типоразмера </t>
  </si>
  <si>
    <t>5. Изготовление катушек из микропровода или провода нестандартных размеров</t>
  </si>
  <si>
    <t>* Стоимость ремонта катушек указана в руб. с НДС</t>
  </si>
  <si>
    <r>
      <t xml:space="preserve">        РЕМОНТ И МОДЕРНИЗАЦИЯ ЭЛЕКТРОДВИГАТЕЛЕЙ И ТРАНСФОРМАТОР   </t>
    </r>
    <r>
      <rPr>
        <b/>
        <i/>
        <sz val="18"/>
        <rFont val="Arial"/>
        <family val="2"/>
      </rPr>
      <t>ООО «ВладЭлектроРемонт»</t>
    </r>
  </si>
  <si>
    <t>СЕРВИСНЫЙ ЦЕНТР  ВЭМЗ</t>
  </si>
  <si>
    <t>Ремонт сварочных и силовых трансформаторов</t>
  </si>
  <si>
    <t>Материал обмотки: медь</t>
  </si>
  <si>
    <t>Тип трансформатора</t>
  </si>
  <si>
    <t>Стоимость капитального ремонта, руб. с НДС</t>
  </si>
  <si>
    <t>Стоимость изготовления комплекта катушек, руб. с НДС</t>
  </si>
  <si>
    <t>Сварочные выпрямители постоянного тока</t>
  </si>
  <si>
    <t>ВД-306</t>
  </si>
  <si>
    <t>ВД-401</t>
  </si>
  <si>
    <t>ВД-402</t>
  </si>
  <si>
    <t>ВД-301</t>
  </si>
  <si>
    <t>Сварочные трансформаторы переменного тока</t>
  </si>
  <si>
    <t>ТДМ-502</t>
  </si>
  <si>
    <t>ТДМ-503</t>
  </si>
  <si>
    <t>ТДМ-302</t>
  </si>
  <si>
    <t>ТДМ-403</t>
  </si>
  <si>
    <t>ТДМ-401</t>
  </si>
  <si>
    <t>ТДМ-402</t>
  </si>
  <si>
    <t>ТДМ-317</t>
  </si>
  <si>
    <t>ТД-500</t>
  </si>
  <si>
    <t>ТД-300</t>
  </si>
  <si>
    <t>ТДМ-200(252)</t>
  </si>
  <si>
    <t>Осветительные трансформаторы</t>
  </si>
  <si>
    <t>ТСЗИ 2.5</t>
  </si>
  <si>
    <t>ТСЗИ 4</t>
  </si>
  <si>
    <t>Силовые трансформаторы напр. до 35кВ</t>
  </si>
  <si>
    <t>Стоимость ремонта без смены обмоток без замены масла, руб. с НДС</t>
  </si>
  <si>
    <t>Стоимость ремонта без смены обмоток с заменой масла, руб. с НДС</t>
  </si>
  <si>
    <t>ТМ-63</t>
  </si>
  <si>
    <t>Рассчитывается по отдельной калькуляции с учетом конструктивных особенностей и материала обмоток (медь или алюминий)</t>
  </si>
  <si>
    <t>ТМ-100</t>
  </si>
  <si>
    <t>ТМ-160</t>
  </si>
  <si>
    <t>ТМ-250</t>
  </si>
  <si>
    <t>ТМ-400</t>
  </si>
  <si>
    <t>ТМ-630</t>
  </si>
  <si>
    <t>ТМ-1000</t>
  </si>
  <si>
    <t>ТМ-1600</t>
  </si>
  <si>
    <t>Перечень работ по ремонту силового масляного трансформатора без смены обмоток</t>
  </si>
  <si>
    <t>1. Разборка трансформатора.</t>
  </si>
  <si>
    <t>2. Дефектовка узлов и деталей.</t>
  </si>
  <si>
    <t>3. Слив масла.</t>
  </si>
  <si>
    <t>4. Проверка, мелкий ремонт обмоток.</t>
  </si>
  <si>
    <t>5. Замена резиновых уплотнений.</t>
  </si>
  <si>
    <t>6. Ремонт, регулировка переключателя.</t>
  </si>
  <si>
    <t>7. Ревизия термосифонного фильтра, замена силикагеля.</t>
  </si>
  <si>
    <t>8. Сушка обмоток.</t>
  </si>
  <si>
    <t>9. Химический анализ масла.</t>
  </si>
  <si>
    <t>10. Сборка трансформатора, заливка масла.</t>
  </si>
  <si>
    <t>11. Испытание трансформатора.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</si>
</sst>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1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18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color indexed="8"/>
      <name val="Verdana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10" fillId="0" borderId="0" xfId="0" applyFont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165" fontId="1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left" wrapText="1"/>
    </xf>
    <xf numFmtId="164" fontId="13" fillId="2" borderId="1" xfId="0" applyFont="1" applyFill="1" applyBorder="1" applyAlignment="1">
      <alignment horizontal="center" wrapText="1"/>
    </xf>
    <xf numFmtId="164" fontId="11" fillId="0" borderId="0" xfId="0" applyFont="1" applyAlignment="1">
      <alignment horizontal="right" vertical="center" wrapText="1"/>
    </xf>
    <xf numFmtId="164" fontId="1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4" fontId="4" fillId="0" borderId="0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right" vertical="top" wrapText="1"/>
    </xf>
    <xf numFmtId="164" fontId="18" fillId="0" borderId="3" xfId="0" applyFont="1" applyBorder="1" applyAlignment="1">
      <alignment horizontal="center" vertical="center" textRotation="90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11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1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4" fontId="14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161925</xdr:rowOff>
    </xdr:from>
    <xdr:to>
      <xdr:col>8</xdr:col>
      <xdr:colOff>733425</xdr:colOff>
      <xdr:row>8</xdr:row>
      <xdr:rowOff>114300</xdr:rowOff>
    </xdr:to>
    <xdr:sp>
      <xdr:nvSpPr>
        <xdr:cNvPr id="1" name="Прямоугольник 13"/>
        <xdr:cNvSpPr>
          <a:spLocks/>
        </xdr:cNvSpPr>
      </xdr:nvSpPr>
      <xdr:spPr>
        <a:xfrm>
          <a:off x="2066925" y="666750"/>
          <a:ext cx="34766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1" u="none" baseline="0"/>
            <a:t>600009, г.Владимир, ул.Электрозаводская, д.1а
               тел.(4922)35-43-01 факс: (4922)47-94-40
                                 info@vlader.ru   www.vlader.ru</a:t>
          </a:r>
        </a:p>
      </xdr:txBody>
    </xdr:sp>
    <xdr:clientData/>
  </xdr:twoCellAnchor>
  <xdr:twoCellAnchor>
    <xdr:from>
      <xdr:col>1</xdr:col>
      <xdr:colOff>47625</xdr:colOff>
      <xdr:row>3</xdr:row>
      <xdr:rowOff>47625</xdr:rowOff>
    </xdr:from>
    <xdr:to>
      <xdr:col>3</xdr:col>
      <xdr:colOff>152400</xdr:colOff>
      <xdr:row>4</xdr:row>
      <xdr:rowOff>152400</xdr:rowOff>
    </xdr:to>
    <xdr:sp>
      <xdr:nvSpPr>
        <xdr:cNvPr id="2" name="Прямоугольник 14"/>
        <xdr:cNvSpPr>
          <a:spLocks/>
        </xdr:cNvSpPr>
      </xdr:nvSpPr>
      <xdr:spPr>
        <a:xfrm>
          <a:off x="114300" y="552450"/>
          <a:ext cx="1323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1" u="none" baseline="0"/>
            <a:t>с 1марта 2010г.</a:t>
          </a:r>
        </a:p>
      </xdr:txBody>
    </xdr:sp>
    <xdr:clientData/>
  </xdr:twoCellAnchor>
  <xdr:twoCellAnchor>
    <xdr:from>
      <xdr:col>1</xdr:col>
      <xdr:colOff>57150</xdr:colOff>
      <xdr:row>1</xdr:row>
      <xdr:rowOff>19050</xdr:rowOff>
    </xdr:from>
    <xdr:to>
      <xdr:col>3</xdr:col>
      <xdr:colOff>161925</xdr:colOff>
      <xdr:row>4</xdr:row>
      <xdr:rowOff>19050</xdr:rowOff>
    </xdr:to>
    <xdr:sp>
      <xdr:nvSpPr>
        <xdr:cNvPr id="3" name="Прямоугольник 15"/>
        <xdr:cNvSpPr>
          <a:spLocks/>
        </xdr:cNvSpPr>
      </xdr:nvSpPr>
      <xdr:spPr>
        <a:xfrm>
          <a:off x="123825" y="104775"/>
          <a:ext cx="1323975" cy="647700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1" u="none" baseline="0"/>
            <a:t>Прайс-лист
действителен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2</xdr:row>
      <xdr:rowOff>123825</xdr:rowOff>
    </xdr:from>
    <xdr:to>
      <xdr:col>6</xdr:col>
      <xdr:colOff>47625</xdr:colOff>
      <xdr:row>6</xdr:row>
      <xdr:rowOff>247650</xdr:rowOff>
    </xdr:to>
    <xdr:sp>
      <xdr:nvSpPr>
        <xdr:cNvPr id="1" name="Прямоугольник 13"/>
        <xdr:cNvSpPr>
          <a:spLocks/>
        </xdr:cNvSpPr>
      </xdr:nvSpPr>
      <xdr:spPr>
        <a:xfrm>
          <a:off x="2524125" y="628650"/>
          <a:ext cx="3476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1" u="none" baseline="0"/>
            <a:t>600009, г.Владимир, ул.Электрозаводская, д.1а
               тел.(4922)35-43-01 факс: (4922)47-94-40
                                 info@vlader.ru   www.vlader.ru</a:t>
          </a:r>
        </a:p>
      </xdr:txBody>
    </xdr:sp>
    <xdr:clientData/>
  </xdr:twoCellAnchor>
  <xdr:twoCellAnchor>
    <xdr:from>
      <xdr:col>1</xdr:col>
      <xdr:colOff>66675</xdr:colOff>
      <xdr:row>1</xdr:row>
      <xdr:rowOff>428625</xdr:rowOff>
    </xdr:from>
    <xdr:to>
      <xdr:col>2</xdr:col>
      <xdr:colOff>742950</xdr:colOff>
      <xdr:row>3</xdr:row>
      <xdr:rowOff>19050</xdr:rowOff>
    </xdr:to>
    <xdr:sp>
      <xdr:nvSpPr>
        <xdr:cNvPr id="2" name="Прямоугольник 14"/>
        <xdr:cNvSpPr>
          <a:spLocks/>
        </xdr:cNvSpPr>
      </xdr:nvSpPr>
      <xdr:spPr>
        <a:xfrm>
          <a:off x="142875" y="504825"/>
          <a:ext cx="1323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1" u="none" baseline="0"/>
            <a:t>с 1марта 2010г.</a:t>
          </a:r>
        </a:p>
      </xdr:txBody>
    </xdr:sp>
    <xdr:clientData/>
  </xdr:twoCellAnchor>
  <xdr:twoCellAnchor>
    <xdr:from>
      <xdr:col>1</xdr:col>
      <xdr:colOff>66675</xdr:colOff>
      <xdr:row>1</xdr:row>
      <xdr:rowOff>47625</xdr:rowOff>
    </xdr:from>
    <xdr:to>
      <xdr:col>2</xdr:col>
      <xdr:colOff>742950</xdr:colOff>
      <xdr:row>3</xdr:row>
      <xdr:rowOff>66675</xdr:rowOff>
    </xdr:to>
    <xdr:sp>
      <xdr:nvSpPr>
        <xdr:cNvPr id="3" name="Прямоугольник 15"/>
        <xdr:cNvSpPr>
          <a:spLocks/>
        </xdr:cNvSpPr>
      </xdr:nvSpPr>
      <xdr:spPr>
        <a:xfrm>
          <a:off x="142875" y="123825"/>
          <a:ext cx="1323975" cy="647700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1" u="none" baseline="0"/>
            <a:t>Прайс-лист
действителен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L6" sqref="L6"/>
    </sheetView>
  </sheetViews>
  <sheetFormatPr defaultColWidth="9.140625" defaultRowHeight="12.75"/>
  <cols>
    <col min="1" max="1" width="0.9921875" style="1" customWidth="1"/>
    <col min="2" max="2" width="10.28125" style="1" customWidth="1"/>
    <col min="3" max="3" width="8.00390625" style="2" customWidth="1"/>
    <col min="4" max="8" width="10.57421875" style="2" customWidth="1"/>
    <col min="9" max="9" width="13.7109375" style="2" customWidth="1"/>
    <col min="10" max="10" width="12.8515625" style="1" customWidth="1"/>
    <col min="11" max="11" width="0.9921875" style="1" customWidth="1"/>
  </cols>
  <sheetData>
    <row r="1" ht="6.75" customHeight="1"/>
    <row r="2" spans="2:10" ht="15" customHeight="1">
      <c r="B2" s="3"/>
      <c r="C2" s="3"/>
      <c r="D2" s="4" t="s">
        <v>0</v>
      </c>
      <c r="E2" s="4"/>
      <c r="F2" s="4"/>
      <c r="G2" s="4"/>
      <c r="H2" s="4"/>
      <c r="I2" s="4"/>
      <c r="J2" s="5"/>
    </row>
    <row r="3" spans="2:10" ht="18" customHeight="1">
      <c r="B3" s="6"/>
      <c r="C3" s="6"/>
      <c r="D3" s="4"/>
      <c r="E3" s="4"/>
      <c r="F3" s="4"/>
      <c r="G3" s="4"/>
      <c r="H3" s="4"/>
      <c r="I3" s="4"/>
      <c r="J3" s="5"/>
    </row>
    <row r="4" spans="2:10" ht="18" customHeight="1">
      <c r="B4" s="6"/>
      <c r="C4" s="6"/>
      <c r="D4" s="7"/>
      <c r="E4" s="7"/>
      <c r="F4" s="8" t="s">
        <v>1</v>
      </c>
      <c r="G4" s="8"/>
      <c r="H4" s="8"/>
      <c r="I4" s="8"/>
      <c r="J4" s="5"/>
    </row>
    <row r="5" spans="2:10" ht="18" customHeight="1">
      <c r="B5" s="6"/>
      <c r="C5" s="6"/>
      <c r="D5" s="7"/>
      <c r="E5" s="7"/>
      <c r="F5" s="7"/>
      <c r="G5" s="7"/>
      <c r="H5" s="7"/>
      <c r="I5" s="7"/>
      <c r="J5" s="5"/>
    </row>
    <row r="6" spans="2:10" ht="18.75" customHeight="1">
      <c r="B6" s="6"/>
      <c r="C6" s="6"/>
      <c r="D6" s="5"/>
      <c r="E6" s="5"/>
      <c r="F6" s="5"/>
      <c r="G6" s="5"/>
      <c r="H6" s="5"/>
      <c r="I6" s="5"/>
      <c r="J6" s="5"/>
    </row>
    <row r="7" spans="3:9" ht="20.25" customHeight="1">
      <c r="C7" s="9"/>
      <c r="D7" s="9"/>
      <c r="E7" s="9"/>
      <c r="F7" s="9"/>
      <c r="G7" s="9"/>
      <c r="H7" s="9"/>
      <c r="I7" s="9"/>
    </row>
    <row r="8" spans="3:9" ht="24" customHeight="1">
      <c r="C8" s="6" t="s">
        <v>2</v>
      </c>
      <c r="D8" s="6"/>
      <c r="E8" s="6"/>
      <c r="F8" s="6"/>
      <c r="G8" s="6"/>
      <c r="H8" s="6"/>
      <c r="I8" s="6"/>
    </row>
    <row r="9" spans="3:9" ht="15.75">
      <c r="C9" s="9"/>
      <c r="D9" s="9"/>
      <c r="E9" s="9"/>
      <c r="F9" s="9"/>
      <c r="G9" s="9"/>
      <c r="H9" s="9"/>
      <c r="I9" s="9"/>
    </row>
    <row r="10" spans="3:12" ht="22.5" customHeight="1">
      <c r="C10" s="10" t="s">
        <v>3</v>
      </c>
      <c r="D10" s="10" t="s">
        <v>4</v>
      </c>
      <c r="E10" s="10"/>
      <c r="F10" s="10"/>
      <c r="G10" s="10"/>
      <c r="H10" s="10"/>
      <c r="I10" s="10"/>
      <c r="K10" s="11"/>
      <c r="L10" s="11"/>
    </row>
    <row r="11" spans="3:12" ht="13.5">
      <c r="C11" s="10"/>
      <c r="D11" s="10">
        <v>200</v>
      </c>
      <c r="E11" s="10">
        <v>500</v>
      </c>
      <c r="F11" s="10">
        <v>1500</v>
      </c>
      <c r="G11" s="10">
        <v>3000</v>
      </c>
      <c r="H11" s="10">
        <v>6000</v>
      </c>
      <c r="I11" s="10">
        <v>10000</v>
      </c>
      <c r="K11" s="11"/>
      <c r="L11" s="11"/>
    </row>
    <row r="12" spans="3:12" ht="13.5">
      <c r="C12" s="12">
        <v>0.06</v>
      </c>
      <c r="D12" s="13">
        <v>590</v>
      </c>
      <c r="E12" s="13">
        <v>826</v>
      </c>
      <c r="F12" s="13">
        <v>944</v>
      </c>
      <c r="G12" s="13">
        <v>1062</v>
      </c>
      <c r="H12" s="13">
        <v>1180</v>
      </c>
      <c r="I12" s="13">
        <v>1298</v>
      </c>
      <c r="K12" s="11"/>
      <c r="L12" s="11"/>
    </row>
    <row r="13" spans="3:12" ht="13.5">
      <c r="C13" s="12">
        <v>0.08</v>
      </c>
      <c r="D13" s="13">
        <v>826</v>
      </c>
      <c r="E13" s="13">
        <v>1180</v>
      </c>
      <c r="F13" s="13">
        <v>1416</v>
      </c>
      <c r="G13" s="13">
        <v>1534</v>
      </c>
      <c r="H13" s="13">
        <v>1652</v>
      </c>
      <c r="I13" s="13">
        <v>1770</v>
      </c>
      <c r="K13" s="11"/>
      <c r="L13" s="11"/>
    </row>
    <row r="14" spans="3:12" ht="13.5">
      <c r="C14" s="12">
        <v>0.1</v>
      </c>
      <c r="D14" s="13">
        <v>944</v>
      </c>
      <c r="E14" s="13">
        <v>1298</v>
      </c>
      <c r="F14" s="13">
        <v>1534</v>
      </c>
      <c r="G14" s="13">
        <v>1652</v>
      </c>
      <c r="H14" s="13">
        <v>1770</v>
      </c>
      <c r="I14" s="13">
        <v>1888</v>
      </c>
      <c r="K14" s="11"/>
      <c r="L14" s="11"/>
    </row>
    <row r="15" spans="3:12" ht="13.5">
      <c r="C15" s="12">
        <v>0.15</v>
      </c>
      <c r="D15" s="13">
        <v>1062</v>
      </c>
      <c r="E15" s="13">
        <v>1416</v>
      </c>
      <c r="F15" s="13">
        <v>1652</v>
      </c>
      <c r="G15" s="13">
        <v>1770</v>
      </c>
      <c r="H15" s="13">
        <v>1888</v>
      </c>
      <c r="I15" s="13">
        <v>2006</v>
      </c>
      <c r="K15" s="11"/>
      <c r="L15" s="11"/>
    </row>
    <row r="16" spans="3:12" ht="12.75" customHeight="1">
      <c r="C16" s="12">
        <v>0.25</v>
      </c>
      <c r="D16" s="13">
        <v>1298</v>
      </c>
      <c r="E16" s="13">
        <v>1534</v>
      </c>
      <c r="F16" s="13">
        <v>1770</v>
      </c>
      <c r="G16" s="13">
        <v>1888</v>
      </c>
      <c r="H16" s="13">
        <v>2006</v>
      </c>
      <c r="I16" s="13">
        <v>2124</v>
      </c>
      <c r="K16" s="11"/>
      <c r="L16" s="11"/>
    </row>
    <row r="17" spans="3:9" ht="12.75" customHeight="1">
      <c r="C17" s="12">
        <v>0.4</v>
      </c>
      <c r="D17" s="13">
        <v>1416</v>
      </c>
      <c r="E17" s="13">
        <v>1770</v>
      </c>
      <c r="F17" s="13">
        <v>1888</v>
      </c>
      <c r="G17" s="13">
        <v>2006</v>
      </c>
      <c r="H17" s="13">
        <v>2124</v>
      </c>
      <c r="I17" s="13">
        <v>2242</v>
      </c>
    </row>
    <row r="18" spans="3:9" ht="12.75" customHeight="1">
      <c r="C18" s="12">
        <v>0.6</v>
      </c>
      <c r="D18" s="13">
        <v>1652</v>
      </c>
      <c r="E18" s="13">
        <v>1888</v>
      </c>
      <c r="F18" s="13">
        <v>2124</v>
      </c>
      <c r="G18" s="13">
        <v>2360</v>
      </c>
      <c r="H18" s="13">
        <v>2478</v>
      </c>
      <c r="I18" s="13">
        <v>2596</v>
      </c>
    </row>
    <row r="19" spans="3:9" ht="12.75" customHeight="1">
      <c r="C19" s="12">
        <v>0.8</v>
      </c>
      <c r="D19" s="13">
        <v>2006</v>
      </c>
      <c r="E19" s="13">
        <v>2360</v>
      </c>
      <c r="F19" s="13">
        <v>2832</v>
      </c>
      <c r="G19" s="13">
        <v>2950</v>
      </c>
      <c r="H19" s="13">
        <v>3186</v>
      </c>
      <c r="I19" s="13">
        <v>3304</v>
      </c>
    </row>
    <row r="20" spans="3:9" ht="12.75" customHeight="1">
      <c r="C20" s="12">
        <v>1</v>
      </c>
      <c r="D20" s="13">
        <v>2124</v>
      </c>
      <c r="E20" s="13">
        <v>2596</v>
      </c>
      <c r="F20" s="13">
        <v>3068</v>
      </c>
      <c r="G20" s="13">
        <v>3304</v>
      </c>
      <c r="H20" s="13">
        <v>3540</v>
      </c>
      <c r="I20" s="13">
        <v>4012</v>
      </c>
    </row>
    <row r="21" spans="3:9" ht="12.75" customHeight="1">
      <c r="C21" s="12">
        <v>1.5</v>
      </c>
      <c r="D21" s="13">
        <v>2360</v>
      </c>
      <c r="E21" s="13">
        <v>2832</v>
      </c>
      <c r="F21" s="13">
        <v>3304</v>
      </c>
      <c r="G21" s="13">
        <v>3776</v>
      </c>
      <c r="H21" s="13">
        <v>4248</v>
      </c>
      <c r="I21" s="13">
        <v>4720</v>
      </c>
    </row>
    <row r="22" spans="3:9" ht="12.75" customHeight="1">
      <c r="C22" s="12">
        <v>2</v>
      </c>
      <c r="D22" s="13">
        <v>2950</v>
      </c>
      <c r="E22" s="13">
        <v>3776</v>
      </c>
      <c r="F22" s="13">
        <v>4248</v>
      </c>
      <c r="G22" s="13">
        <v>4720</v>
      </c>
      <c r="H22" s="13">
        <v>5192</v>
      </c>
      <c r="I22" s="13">
        <v>5664</v>
      </c>
    </row>
    <row r="23" spans="3:9" ht="12.75" customHeight="1">
      <c r="C23" s="12">
        <v>3</v>
      </c>
      <c r="D23" s="13">
        <v>3776</v>
      </c>
      <c r="E23" s="13">
        <v>4248</v>
      </c>
      <c r="F23" s="13">
        <v>4720</v>
      </c>
      <c r="G23" s="13">
        <v>5192</v>
      </c>
      <c r="H23" s="13">
        <v>5664</v>
      </c>
      <c r="I23" s="13">
        <v>6136</v>
      </c>
    </row>
    <row r="24" spans="3:9" ht="40.5" customHeight="1">
      <c r="C24" s="14" t="s">
        <v>5</v>
      </c>
      <c r="D24" s="14"/>
      <c r="E24" s="14"/>
      <c r="F24" s="14"/>
      <c r="G24" s="14"/>
      <c r="H24" s="14"/>
      <c r="I24" s="14"/>
    </row>
    <row r="25" spans="3:9" ht="12.75" customHeight="1">
      <c r="C25" s="15" t="s">
        <v>6</v>
      </c>
      <c r="D25" s="15"/>
      <c r="E25" s="15"/>
      <c r="F25" s="15"/>
      <c r="G25" s="15"/>
      <c r="H25" s="15"/>
      <c r="I25" s="16">
        <v>1.5</v>
      </c>
    </row>
    <row r="26" spans="3:9" ht="12.75" customHeight="1">
      <c r="C26" s="15" t="s">
        <v>7</v>
      </c>
      <c r="D26" s="15"/>
      <c r="E26" s="15"/>
      <c r="F26" s="15"/>
      <c r="G26" s="15"/>
      <c r="H26" s="15"/>
      <c r="I26" s="16">
        <v>1.5</v>
      </c>
    </row>
    <row r="27" spans="3:9" ht="12.75" customHeight="1">
      <c r="C27" s="15" t="s">
        <v>8</v>
      </c>
      <c r="D27" s="15"/>
      <c r="E27" s="15"/>
      <c r="F27" s="15"/>
      <c r="G27" s="15"/>
      <c r="H27" s="15"/>
      <c r="I27" s="16">
        <v>1.2</v>
      </c>
    </row>
    <row r="28" spans="3:9" ht="12.75" customHeight="1">
      <c r="C28" s="15" t="s">
        <v>9</v>
      </c>
      <c r="D28" s="15"/>
      <c r="E28" s="15"/>
      <c r="F28" s="15"/>
      <c r="G28" s="15"/>
      <c r="H28" s="15"/>
      <c r="I28" s="16">
        <v>0.8</v>
      </c>
    </row>
    <row r="29" spans="3:9" ht="21.75" customHeight="1">
      <c r="C29" s="15" t="s">
        <v>10</v>
      </c>
      <c r="D29" s="15"/>
      <c r="E29" s="15"/>
      <c r="F29" s="15"/>
      <c r="G29" s="15"/>
      <c r="H29" s="15"/>
      <c r="I29" s="16">
        <v>1.3</v>
      </c>
    </row>
    <row r="31" spans="1:12" ht="12.75" customHeight="1">
      <c r="A31" s="17"/>
      <c r="B31" s="18"/>
      <c r="C31" s="19" t="s">
        <v>11</v>
      </c>
      <c r="D31" s="19"/>
      <c r="E31" s="19"/>
      <c r="F31" s="19"/>
      <c r="G31" s="19"/>
      <c r="H31" s="19"/>
      <c r="I31" s="19"/>
      <c r="J31" s="20"/>
      <c r="K31" s="20"/>
      <c r="L31" s="20"/>
    </row>
    <row r="33" ht="5.25" customHeight="1"/>
  </sheetData>
  <sheetProtection selectLockedCells="1" selectUnlockedCells="1"/>
  <mergeCells count="16">
    <mergeCell ref="B2:C2"/>
    <mergeCell ref="D2:I3"/>
    <mergeCell ref="B3:C3"/>
    <mergeCell ref="F4:I4"/>
    <mergeCell ref="B6:C6"/>
    <mergeCell ref="D6:H6"/>
    <mergeCell ref="C8:I8"/>
    <mergeCell ref="C10:C11"/>
    <mergeCell ref="D10:I10"/>
    <mergeCell ref="C24:I24"/>
    <mergeCell ref="C25:H25"/>
    <mergeCell ref="C26:H26"/>
    <mergeCell ref="C27:H27"/>
    <mergeCell ref="C28:H28"/>
    <mergeCell ref="C29:H29"/>
    <mergeCell ref="C31:I31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">
      <selection activeCell="C9" sqref="C9"/>
    </sheetView>
  </sheetViews>
  <sheetFormatPr defaultColWidth="9.140625" defaultRowHeight="12.75"/>
  <cols>
    <col min="1" max="1" width="1.1484375" style="1" customWidth="1"/>
    <col min="2" max="2" width="9.7109375" style="1" customWidth="1"/>
    <col min="3" max="3" width="14.140625" style="2" customWidth="1"/>
    <col min="4" max="6" width="21.421875" style="2" customWidth="1"/>
    <col min="7" max="7" width="9.421875" style="2" customWidth="1"/>
    <col min="8" max="8" width="1.1484375" style="1" customWidth="1"/>
    <col min="9" max="9" width="0" style="1" hidden="1" customWidth="1"/>
  </cols>
  <sheetData>
    <row r="1" ht="6" customHeight="1"/>
    <row r="2" spans="2:7" ht="33.75" customHeight="1">
      <c r="B2"/>
      <c r="C2" s="3"/>
      <c r="D2" s="21" t="s">
        <v>12</v>
      </c>
      <c r="E2" s="21"/>
      <c r="F2" s="21"/>
      <c r="G2" s="22"/>
    </row>
    <row r="3" spans="2:7" ht="15.75" customHeight="1">
      <c r="B3"/>
      <c r="C3" s="3"/>
      <c r="D3" s="23" t="s">
        <v>13</v>
      </c>
      <c r="E3" s="23"/>
      <c r="F3" s="23"/>
      <c r="G3" s="22"/>
    </row>
    <row r="4" spans="2:7" ht="16.5" customHeight="1">
      <c r="B4" s="3"/>
      <c r="C4" s="6"/>
      <c r="D4" s="3"/>
      <c r="E4" s="3"/>
      <c r="F4" s="3"/>
      <c r="G4" s="22"/>
    </row>
    <row r="5" spans="2:7" ht="15" customHeight="1">
      <c r="B5" s="6"/>
      <c r="C5" s="6"/>
      <c r="D5" s="3"/>
      <c r="E5" s="3"/>
      <c r="F5" s="3"/>
      <c r="G5" s="1"/>
    </row>
    <row r="6" spans="2:7" ht="9.75" customHeight="1">
      <c r="B6" s="6"/>
      <c r="C6" s="9"/>
      <c r="D6" s="9"/>
      <c r="E6" s="9"/>
      <c r="F6" s="9"/>
      <c r="G6" s="9"/>
    </row>
    <row r="7" spans="3:7" ht="23.25" customHeight="1">
      <c r="C7" s="6" t="s">
        <v>14</v>
      </c>
      <c r="D7" s="6"/>
      <c r="E7" s="6"/>
      <c r="F7" s="6"/>
      <c r="G7" s="9"/>
    </row>
    <row r="8" spans="3:7" ht="9.75" customHeight="1">
      <c r="C8" s="9"/>
      <c r="D8" s="9"/>
      <c r="E8" s="9"/>
      <c r="F8" s="9"/>
      <c r="G8" s="9"/>
    </row>
    <row r="9" spans="3:12" ht="40.5" customHeight="1">
      <c r="C9" s="24" t="s">
        <v>15</v>
      </c>
      <c r="D9" s="25" t="s">
        <v>16</v>
      </c>
      <c r="E9" s="26" t="s">
        <v>17</v>
      </c>
      <c r="F9" s="27" t="s">
        <v>18</v>
      </c>
      <c r="G9" s="28"/>
      <c r="I9" s="11"/>
      <c r="J9" s="11"/>
      <c r="K9" s="11"/>
      <c r="L9" s="11"/>
    </row>
    <row r="10" spans="3:12" ht="15.75" customHeight="1">
      <c r="C10" s="24"/>
      <c r="D10" s="29" t="s">
        <v>19</v>
      </c>
      <c r="E10" s="29"/>
      <c r="F10" s="29"/>
      <c r="G10" s="28"/>
      <c r="I10" s="11"/>
      <c r="J10" s="11"/>
      <c r="K10" s="11"/>
      <c r="L10" s="11"/>
    </row>
    <row r="11" spans="3:12" ht="13.5">
      <c r="C11" s="24"/>
      <c r="D11" s="30" t="s">
        <v>20</v>
      </c>
      <c r="E11" s="13">
        <f>10700*1.18</f>
        <v>12626</v>
      </c>
      <c r="F11" s="31">
        <f>7480*1.18</f>
        <v>8826.4</v>
      </c>
      <c r="G11" s="32"/>
      <c r="I11" s="33">
        <v>5841</v>
      </c>
      <c r="J11" s="11"/>
      <c r="K11" s="11"/>
      <c r="L11" s="11"/>
    </row>
    <row r="12" spans="3:12" ht="13.5">
      <c r="C12" s="24"/>
      <c r="D12" s="30" t="s">
        <v>21</v>
      </c>
      <c r="E12" s="13">
        <f>10700*1.18</f>
        <v>12626</v>
      </c>
      <c r="F12" s="31">
        <f>7480*1.18</f>
        <v>8826.4</v>
      </c>
      <c r="G12" s="32"/>
      <c r="I12" s="33">
        <v>5841</v>
      </c>
      <c r="J12" s="11"/>
      <c r="K12" s="11"/>
      <c r="L12" s="11"/>
    </row>
    <row r="13" spans="3:12" ht="13.5">
      <c r="C13" s="24"/>
      <c r="D13" s="30" t="s">
        <v>22</v>
      </c>
      <c r="E13" s="13">
        <f>10700*1.18</f>
        <v>12626</v>
      </c>
      <c r="F13" s="31">
        <f>7480*1.18</f>
        <v>8826.4</v>
      </c>
      <c r="G13" s="32"/>
      <c r="I13" s="33">
        <v>7584</v>
      </c>
      <c r="J13" s="11"/>
      <c r="K13" s="11"/>
      <c r="L13" s="11"/>
    </row>
    <row r="14" spans="3:12" ht="13.5">
      <c r="C14" s="24"/>
      <c r="D14" s="34" t="s">
        <v>23</v>
      </c>
      <c r="E14" s="13">
        <f>10700*1.18</f>
        <v>12626</v>
      </c>
      <c r="F14" s="31">
        <f>7480*1.18</f>
        <v>8826.4</v>
      </c>
      <c r="G14" s="32"/>
      <c r="I14" s="33">
        <v>8292</v>
      </c>
      <c r="J14" s="11"/>
      <c r="K14" s="11"/>
      <c r="L14" s="11"/>
    </row>
    <row r="15" spans="3:12" ht="13.5" customHeight="1">
      <c r="C15" s="24"/>
      <c r="D15" s="29" t="s">
        <v>24</v>
      </c>
      <c r="E15" s="29"/>
      <c r="F15" s="29"/>
      <c r="G15" s="32"/>
      <c r="I15" s="33"/>
      <c r="J15" s="11"/>
      <c r="K15" s="11"/>
      <c r="L15" s="11"/>
    </row>
    <row r="16" spans="3:12" ht="13.5">
      <c r="C16" s="24"/>
      <c r="D16" s="30" t="s">
        <v>25</v>
      </c>
      <c r="E16" s="13">
        <f>8400*1.18</f>
        <v>9912</v>
      </c>
      <c r="F16" s="31">
        <f>5200*1.18</f>
        <v>6136</v>
      </c>
      <c r="G16" s="32"/>
      <c r="I16" s="33">
        <v>5841</v>
      </c>
      <c r="J16" s="11"/>
      <c r="K16" s="11"/>
      <c r="L16" s="11"/>
    </row>
    <row r="17" spans="3:12" ht="12.75" customHeight="1">
      <c r="C17" s="24"/>
      <c r="D17" s="30" t="s">
        <v>26</v>
      </c>
      <c r="E17" s="13">
        <f>8400*1.18</f>
        <v>9912</v>
      </c>
      <c r="F17" s="31">
        <f>5200*1.18</f>
        <v>6136</v>
      </c>
      <c r="G17" s="32"/>
      <c r="I17" s="33">
        <v>12468.5</v>
      </c>
      <c r="J17" s="11"/>
      <c r="K17" s="11"/>
      <c r="L17" s="11"/>
    </row>
    <row r="18" spans="3:12" ht="12.75" customHeight="1">
      <c r="C18" s="24"/>
      <c r="D18" s="30" t="s">
        <v>27</v>
      </c>
      <c r="E18" s="13">
        <f>6100*1.18</f>
        <v>7198</v>
      </c>
      <c r="F18" s="31">
        <f>3800*1.18</f>
        <v>4484</v>
      </c>
      <c r="G18" s="32"/>
      <c r="I18" s="33">
        <v>12996.5</v>
      </c>
      <c r="J18" s="11"/>
      <c r="K18" s="11"/>
      <c r="L18" s="11"/>
    </row>
    <row r="19" spans="3:12" ht="12.75" customHeight="1">
      <c r="C19" s="24"/>
      <c r="D19" s="30" t="s">
        <v>28</v>
      </c>
      <c r="E19" s="13">
        <f>7900*1.18</f>
        <v>9322</v>
      </c>
      <c r="F19" s="31">
        <f>4900*1.18</f>
        <v>5782</v>
      </c>
      <c r="G19" s="32"/>
      <c r="I19" s="33">
        <v>13524.5</v>
      </c>
      <c r="J19" s="11"/>
      <c r="K19" s="11"/>
      <c r="L19" s="11"/>
    </row>
    <row r="20" spans="3:12" ht="12.75" customHeight="1">
      <c r="C20" s="24"/>
      <c r="D20" s="30" t="s">
        <v>29</v>
      </c>
      <c r="E20" s="13">
        <f>7900*1.18</f>
        <v>9322</v>
      </c>
      <c r="F20" s="31">
        <f>4900*1.18</f>
        <v>5782</v>
      </c>
      <c r="G20" s="32"/>
      <c r="I20" s="33">
        <v>13222</v>
      </c>
      <c r="J20" s="11"/>
      <c r="K20" s="11"/>
      <c r="L20" s="11"/>
    </row>
    <row r="21" spans="3:12" ht="12.75" customHeight="1">
      <c r="C21" s="24"/>
      <c r="D21" s="30" t="s">
        <v>30</v>
      </c>
      <c r="E21" s="13">
        <f>7900*1.18</f>
        <v>9322</v>
      </c>
      <c r="F21" s="31">
        <f>4900*1.18</f>
        <v>5782</v>
      </c>
      <c r="G21" s="32"/>
      <c r="I21" s="33">
        <v>13761</v>
      </c>
      <c r="J21" s="11"/>
      <c r="K21" s="11"/>
      <c r="L21" s="11"/>
    </row>
    <row r="22" spans="3:12" ht="12.75" customHeight="1">
      <c r="C22" s="24"/>
      <c r="D22" s="30" t="s">
        <v>31</v>
      </c>
      <c r="E22" s="13">
        <f>7900*1.18</f>
        <v>9322</v>
      </c>
      <c r="F22" s="31">
        <f>4900*1.18</f>
        <v>5782</v>
      </c>
      <c r="G22" s="32"/>
      <c r="J22" s="11"/>
      <c r="K22" s="11"/>
      <c r="L22" s="11"/>
    </row>
    <row r="23" spans="3:12" ht="12.75" customHeight="1">
      <c r="C23" s="24"/>
      <c r="D23" s="30" t="s">
        <v>32</v>
      </c>
      <c r="E23" s="13">
        <f>10200*1.18</f>
        <v>12036</v>
      </c>
      <c r="F23" s="31">
        <f>6800*1.18</f>
        <v>8024</v>
      </c>
      <c r="G23" s="32"/>
      <c r="J23" s="11"/>
      <c r="K23" s="11"/>
      <c r="L23" s="11"/>
    </row>
    <row r="24" spans="3:12" ht="12.75" customHeight="1">
      <c r="C24" s="24"/>
      <c r="D24" s="30" t="s">
        <v>33</v>
      </c>
      <c r="E24" s="13">
        <f>7900*1.18</f>
        <v>9322</v>
      </c>
      <c r="F24" s="31">
        <f>4900*1.18</f>
        <v>5782</v>
      </c>
      <c r="G24" s="32"/>
      <c r="J24" s="11"/>
      <c r="K24" s="11"/>
      <c r="L24" s="11"/>
    </row>
    <row r="25" spans="3:12" ht="13.5" customHeight="1">
      <c r="C25" s="24"/>
      <c r="D25" s="35" t="s">
        <v>34</v>
      </c>
      <c r="E25" s="36">
        <f>5800*1.18</f>
        <v>6844</v>
      </c>
      <c r="F25" s="37">
        <f>3600*1.18</f>
        <v>4248</v>
      </c>
      <c r="G25" s="32"/>
      <c r="J25" s="11"/>
      <c r="K25" s="11"/>
      <c r="L25" s="11"/>
    </row>
    <row r="26" spans="3:12" ht="13.5" customHeight="1">
      <c r="C26" s="24"/>
      <c r="D26" s="29" t="s">
        <v>35</v>
      </c>
      <c r="E26" s="29"/>
      <c r="F26" s="29"/>
      <c r="G26" s="32"/>
      <c r="J26" s="11"/>
      <c r="K26" s="11"/>
      <c r="L26" s="11"/>
    </row>
    <row r="27" spans="3:12" ht="12.75" customHeight="1">
      <c r="C27" s="24"/>
      <c r="D27" s="30" t="s">
        <v>36</v>
      </c>
      <c r="E27" s="13">
        <f>4700*1.18</f>
        <v>5546</v>
      </c>
      <c r="F27" s="31">
        <f>2900*1.18</f>
        <v>3422</v>
      </c>
      <c r="G27" s="32"/>
      <c r="J27" s="11"/>
      <c r="K27" s="11"/>
      <c r="L27" s="11"/>
    </row>
    <row r="28" spans="3:12" ht="12.75" customHeight="1">
      <c r="C28" s="24"/>
      <c r="D28" s="35" t="s">
        <v>37</v>
      </c>
      <c r="E28" s="36">
        <f>5400*1.18</f>
        <v>6372</v>
      </c>
      <c r="F28" s="37">
        <f>3300*1.18</f>
        <v>3894</v>
      </c>
      <c r="G28" s="32"/>
      <c r="J28" s="11"/>
      <c r="K28" s="11"/>
      <c r="L28" s="11"/>
    </row>
    <row r="29" spans="4:7" ht="6.75" customHeight="1">
      <c r="D29" s="38"/>
      <c r="E29" s="38"/>
      <c r="F29" s="38"/>
      <c r="G29" s="32"/>
    </row>
    <row r="30" spans="3:7" ht="15.75" customHeight="1">
      <c r="C30" s="39" t="s">
        <v>38</v>
      </c>
      <c r="D30" s="39"/>
      <c r="E30" s="39"/>
      <c r="F30" s="39"/>
      <c r="G30" s="40"/>
    </row>
    <row r="31" spans="2:12" ht="37.5" customHeight="1">
      <c r="B31" s="40"/>
      <c r="C31" s="29" t="s">
        <v>16</v>
      </c>
      <c r="D31" s="29" t="s">
        <v>39</v>
      </c>
      <c r="E31" s="29" t="s">
        <v>40</v>
      </c>
      <c r="F31" s="29" t="s">
        <v>17</v>
      </c>
      <c r="G31" s="28"/>
      <c r="I31" s="11"/>
      <c r="J31" s="11"/>
      <c r="K31" s="11"/>
      <c r="L31" s="11"/>
    </row>
    <row r="32" spans="3:7" ht="12.75" customHeight="1">
      <c r="C32" s="41" t="s">
        <v>41</v>
      </c>
      <c r="D32" s="42">
        <v>17023.62</v>
      </c>
      <c r="E32" s="43">
        <v>22390.98</v>
      </c>
      <c r="F32" s="44" t="s">
        <v>42</v>
      </c>
      <c r="G32" s="32"/>
    </row>
    <row r="33" spans="3:7" ht="12.75" customHeight="1">
      <c r="C33" s="45" t="s">
        <v>43</v>
      </c>
      <c r="D33" s="42">
        <v>17393.67</v>
      </c>
      <c r="E33" s="42">
        <v>28128.38</v>
      </c>
      <c r="F33" s="44"/>
      <c r="G33" s="32"/>
    </row>
    <row r="34" spans="3:7" ht="12.75" customHeight="1">
      <c r="C34" s="45" t="s">
        <v>44</v>
      </c>
      <c r="D34" s="42">
        <v>17730.68</v>
      </c>
      <c r="E34" s="42">
        <v>31149.06</v>
      </c>
      <c r="F34" s="44"/>
      <c r="G34" s="32"/>
    </row>
    <row r="35" spans="3:7" ht="13.5">
      <c r="C35" s="45" t="s">
        <v>45</v>
      </c>
      <c r="D35" s="42">
        <v>19485.1</v>
      </c>
      <c r="E35" s="42">
        <v>44685.1</v>
      </c>
      <c r="F35" s="44"/>
      <c r="G35" s="32"/>
    </row>
    <row r="36" spans="3:7" ht="13.5">
      <c r="C36" s="45" t="s">
        <v>46</v>
      </c>
      <c r="D36" s="42">
        <v>21935.02</v>
      </c>
      <c r="E36" s="42">
        <v>56585.02</v>
      </c>
      <c r="F36" s="44"/>
      <c r="G36" s="32"/>
    </row>
    <row r="37" spans="3:7" ht="13.5">
      <c r="C37" s="45" t="s">
        <v>47</v>
      </c>
      <c r="D37" s="42">
        <v>28916.37</v>
      </c>
      <c r="E37" s="42">
        <v>76166.37</v>
      </c>
      <c r="F37" s="44"/>
      <c r="G37" s="32"/>
    </row>
    <row r="38" spans="3:7" ht="13.5">
      <c r="C38" s="45" t="s">
        <v>48</v>
      </c>
      <c r="D38" s="42">
        <v>40346.56</v>
      </c>
      <c r="E38" s="42">
        <v>109646.56</v>
      </c>
      <c r="F38" s="44"/>
      <c r="G38" s="32"/>
    </row>
    <row r="39" spans="3:7" ht="13.5">
      <c r="C39" s="46" t="s">
        <v>49</v>
      </c>
      <c r="D39" s="47">
        <v>45745.3</v>
      </c>
      <c r="E39" s="47">
        <v>152845.3</v>
      </c>
      <c r="F39" s="44"/>
      <c r="G39" s="32"/>
    </row>
    <row r="40" spans="3:7" ht="13.5">
      <c r="C40" s="28"/>
      <c r="D40" s="32"/>
      <c r="E40" s="32"/>
      <c r="F40" s="32"/>
      <c r="G40" s="32"/>
    </row>
    <row r="41" spans="1:7" ht="12.75" customHeight="1">
      <c r="A41" s="48"/>
      <c r="C41" s="49" t="s">
        <v>50</v>
      </c>
      <c r="D41" s="49"/>
      <c r="E41" s="49"/>
      <c r="F41" s="49"/>
      <c r="G41" s="7"/>
    </row>
    <row r="42" spans="1:7" ht="12.75" customHeight="1">
      <c r="A42" s="48"/>
      <c r="B42" s="7"/>
      <c r="C42" s="50" t="s">
        <v>51</v>
      </c>
      <c r="D42" s="50"/>
      <c r="E42" s="50"/>
      <c r="F42" s="50"/>
      <c r="G42" s="7"/>
    </row>
    <row r="43" spans="1:7" ht="12.75" customHeight="1">
      <c r="A43" s="48"/>
      <c r="B43" s="7"/>
      <c r="C43" s="50" t="s">
        <v>52</v>
      </c>
      <c r="D43" s="50"/>
      <c r="E43" s="50"/>
      <c r="F43" s="50"/>
      <c r="G43" s="7"/>
    </row>
    <row r="44" spans="1:10" ht="12.75" customHeight="1">
      <c r="A44" s="48"/>
      <c r="B44" s="7"/>
      <c r="C44" s="50" t="s">
        <v>53</v>
      </c>
      <c r="D44" s="50"/>
      <c r="E44" s="50"/>
      <c r="F44" s="50"/>
      <c r="G44" s="51"/>
      <c r="J44" s="20"/>
    </row>
    <row r="45" spans="1:7" ht="13.5" customHeight="1">
      <c r="A45" s="48"/>
      <c r="B45" s="52"/>
      <c r="C45" s="50" t="s">
        <v>54</v>
      </c>
      <c r="D45" s="50"/>
      <c r="E45" s="50"/>
      <c r="F45" s="50"/>
      <c r="G45" s="7"/>
    </row>
    <row r="46" spans="1:7" ht="13.5" customHeight="1">
      <c r="A46" s="48"/>
      <c r="B46" s="48"/>
      <c r="C46" s="50" t="s">
        <v>55</v>
      </c>
      <c r="D46" s="50"/>
      <c r="E46" s="50"/>
      <c r="F46" s="50"/>
      <c r="G46" s="7"/>
    </row>
    <row r="47" spans="1:7" ht="13.5" customHeight="1">
      <c r="A47" s="48"/>
      <c r="B47" s="48"/>
      <c r="C47" s="50" t="s">
        <v>56</v>
      </c>
      <c r="D47" s="50"/>
      <c r="E47" s="50"/>
      <c r="F47" s="50"/>
      <c r="G47" s="7"/>
    </row>
    <row r="48" spans="2:6" ht="13.5" customHeight="1">
      <c r="B48" s="48"/>
      <c r="C48" s="50" t="s">
        <v>57</v>
      </c>
      <c r="D48" s="50"/>
      <c r="E48" s="50"/>
      <c r="F48" s="50"/>
    </row>
    <row r="49" spans="3:6" ht="13.5" customHeight="1">
      <c r="C49" s="50" t="s">
        <v>58</v>
      </c>
      <c r="D49" s="50"/>
      <c r="E49" s="50"/>
      <c r="F49" s="50"/>
    </row>
    <row r="50" spans="3:6" ht="13.5" customHeight="1">
      <c r="C50" s="50" t="s">
        <v>59</v>
      </c>
      <c r="D50" s="50"/>
      <c r="E50" s="50"/>
      <c r="F50" s="50"/>
    </row>
    <row r="51" spans="3:6" ht="13.5" customHeight="1">
      <c r="C51" s="50" t="s">
        <v>60</v>
      </c>
      <c r="D51" s="50"/>
      <c r="E51" s="50"/>
      <c r="F51" s="50"/>
    </row>
    <row r="52" spans="3:6" ht="13.5" customHeight="1">
      <c r="C52" s="50" t="s">
        <v>61</v>
      </c>
      <c r="D52" s="50"/>
      <c r="E52" s="50"/>
      <c r="F52" s="50"/>
    </row>
    <row r="53" spans="3:6" ht="13.5">
      <c r="C53" s="50"/>
      <c r="D53" s="50"/>
      <c r="E53" s="50"/>
      <c r="F53" s="50"/>
    </row>
    <row r="54" spans="3:6" ht="13.5">
      <c r="C54" s="19"/>
      <c r="D54" s="19"/>
      <c r="E54" s="19"/>
      <c r="F54" s="19"/>
    </row>
    <row r="68" ht="13.5">
      <c r="D68" s="1"/>
    </row>
  </sheetData>
  <sheetProtection selectLockedCells="1" selectUnlockedCells="1"/>
  <mergeCells count="23">
    <mergeCell ref="D2:F2"/>
    <mergeCell ref="D3:F3"/>
    <mergeCell ref="C7:F7"/>
    <mergeCell ref="C9:C28"/>
    <mergeCell ref="D10:F10"/>
    <mergeCell ref="D15:F15"/>
    <mergeCell ref="D26:F26"/>
    <mergeCell ref="C30:F30"/>
    <mergeCell ref="F32:F39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rintOptions/>
  <pageMargins left="0.42986111111111114" right="0.19027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Lerom</dc:creator>
  <cp:keywords/>
  <dc:description/>
  <cp:lastModifiedBy/>
  <cp:lastPrinted>2010-03-19T06:45:31Z</cp:lastPrinted>
  <dcterms:created xsi:type="dcterms:W3CDTF">2003-06-01T11:11:14Z</dcterms:created>
  <dcterms:modified xsi:type="dcterms:W3CDTF">2010-04-07T05:46:49Z</dcterms:modified>
  <cp:category/>
  <cp:version/>
  <cp:contentType/>
  <cp:contentStatus/>
  <cp:revision>21</cp:revision>
</cp:coreProperties>
</file>